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21" i="1" l="1"/>
  <c r="N20" i="1"/>
  <c r="O13" i="1" l="1"/>
  <c r="O12" i="1"/>
  <c r="O11" i="1"/>
  <c r="O10" i="1"/>
  <c r="O9" i="1"/>
  <c r="O8" i="1"/>
  <c r="O7" i="1"/>
  <c r="O6" i="1"/>
  <c r="O14" i="1"/>
  <c r="M13" i="1"/>
  <c r="M12" i="1"/>
  <c r="M11" i="1"/>
  <c r="M10" i="1"/>
  <c r="M9" i="1"/>
  <c r="M8" i="1"/>
  <c r="M7" i="1"/>
  <c r="M6" i="1"/>
  <c r="M14" i="1" s="1"/>
  <c r="AE14" i="1"/>
  <c r="AD14" i="1"/>
  <c r="AC14" i="1"/>
  <c r="AB14" i="1"/>
  <c r="AA14" i="1"/>
  <c r="Z14" i="1"/>
  <c r="Y14" i="1"/>
  <c r="I20" i="1"/>
  <c r="X14" i="1"/>
  <c r="H20" i="1"/>
  <c r="W14" i="1"/>
  <c r="G20" i="1"/>
  <c r="V14" i="1"/>
  <c r="F20" i="1"/>
  <c r="U14" i="1"/>
  <c r="E20" i="1"/>
  <c r="T14" i="1"/>
  <c r="I19" i="1"/>
  <c r="N19" i="1" s="1"/>
  <c r="S14" i="1"/>
  <c r="H19" i="1" s="1"/>
  <c r="R14" i="1"/>
  <c r="G19" i="1" s="1"/>
  <c r="Q14" i="1"/>
  <c r="F19" i="1" s="1"/>
  <c r="P14" i="1"/>
  <c r="E19" i="1" s="1"/>
  <c r="L14" i="1"/>
  <c r="K14" i="1"/>
  <c r="J14" i="1"/>
  <c r="I14" i="1"/>
  <c r="I18" i="1"/>
  <c r="H14" i="1"/>
  <c r="H18" i="1"/>
  <c r="G14" i="1"/>
  <c r="G18" i="1" s="1"/>
  <c r="F14" i="1"/>
  <c r="F18" i="1"/>
  <c r="E14" i="1"/>
  <c r="E18" i="1"/>
  <c r="M20" i="1"/>
  <c r="L18" i="1"/>
  <c r="I21" i="1"/>
  <c r="M18" i="1"/>
  <c r="K20" i="1"/>
  <c r="L20" i="1"/>
  <c r="O18" i="1"/>
  <c r="O21" i="1"/>
  <c r="N14" i="1"/>
  <c r="N18" i="1"/>
  <c r="D15" i="1" l="1"/>
  <c r="K18" i="1"/>
  <c r="G21" i="1"/>
  <c r="E21" i="1"/>
  <c r="M21" i="1" s="1"/>
  <c r="M19" i="1"/>
  <c r="K19" i="1"/>
  <c r="F21" i="1"/>
  <c r="H21" i="1"/>
  <c r="L21" i="1" s="1"/>
  <c r="L19" i="1"/>
  <c r="K21" i="1" l="1"/>
</calcChain>
</file>

<file path=xl/sharedStrings.xml><?xml version="1.0" encoding="utf-8"?>
<sst xmlns="http://schemas.openxmlformats.org/spreadsheetml/2006/main" count="91" uniqueCount="57">
  <si>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</si>
  <si>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</si>
  <si>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</si>
  <si>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</si>
  <si>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</si>
  <si>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</si>
  <si>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</si>
  <si>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</si>
  <si>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</si>
  <si>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</si>
  <si>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</si>
  <si>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</si>
  <si>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</si>
  <si>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</si>
  <si>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</si>
  <si>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</si>
  <si>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</si>
  <si>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</si>
  <si>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</si>
  <si>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</si>
  <si>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</si>
  <si>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</si>
  <si>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</si>
  <si>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</si>
  <si>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</si>
  <si>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</si>
  <si>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</si>
  <si>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</si>
  <si>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</si>
  <si>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</si>
  <si>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</si>
  <si>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</si>
  <si>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</si>
  <si>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</si>
  <si>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</si>
  <si>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Tiina Risku</t>
  </si>
  <si>
    <t>10.</t>
  </si>
  <si>
    <t>PeTo</t>
  </si>
  <si>
    <t>superpesiskarsinta</t>
  </si>
  <si>
    <t>8.</t>
  </si>
  <si>
    <t>play off</t>
  </si>
  <si>
    <t>3.</t>
  </si>
  <si>
    <t>5.</t>
  </si>
  <si>
    <t>7.</t>
  </si>
  <si>
    <t>6.</t>
  </si>
  <si>
    <t>jatkosarja</t>
  </si>
  <si>
    <t>PeTo-Jussit</t>
  </si>
  <si>
    <t>karsintasarja</t>
  </si>
  <si>
    <t>7.1.1979</t>
  </si>
  <si>
    <t>PeTo = Peräseinäjoen Toive  (1927)</t>
  </si>
  <si>
    <t>PeTo-Jussit = PeTo-Jussit, Seinäjoki  (2004)</t>
  </si>
  <si>
    <t>ykköspesis</t>
  </si>
  <si>
    <t>ENSIMMÄISET</t>
  </si>
  <si>
    <t>Ottelu</t>
  </si>
  <si>
    <t>Lyöty juoksu</t>
  </si>
  <si>
    <t>Tuotu juoksu</t>
  </si>
  <si>
    <t>Kunnari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</si>
</sst>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6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2" borderId="0" xfId="0" applyFont="1" applyFill="1"/>
    <xf numFmtId="0" fontId="3" fillId="4" borderId="2" xfId="0" applyFont="1" applyFill="1" applyBorder="1"/>
    <xf numFmtId="0" fontId="2" fillId="3" borderId="1" xfId="0" applyFont="1" applyFill="1" applyBorder="1"/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0" fontId="2" fillId="3" borderId="8" xfId="0" applyFont="1" applyFill="1" applyBorder="1"/>
    <xf numFmtId="0" fontId="2" fillId="3" borderId="9" xfId="0" applyFont="1" applyFill="1" applyBorder="1"/>
    <xf numFmtId="0" fontId="2" fillId="3" borderId="10" xfId="0" applyFont="1" applyFill="1" applyBorder="1"/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2" fillId="2" borderId="0" xfId="0" applyFont="1" applyFill="1" applyAlignment="1">
      <alignment horizontal="right"/>
    </xf>
    <xf numFmtId="0" fontId="4" fillId="6" borderId="0" xfId="0" applyFont="1" applyFill="1"/>
    <xf numFmtId="0" fontId="3" fillId="0" borderId="0" xfId="0" applyFont="1"/>
    <xf numFmtId="0" fontId="3" fillId="0" borderId="0" xfId="0" applyFont="1" applyAlignment="1">
      <alignment horizontal="center"/>
    </xf>
    <xf numFmtId="0" fontId="2" fillId="5" borderId="3" xfId="0" applyFont="1" applyFill="1" applyBorder="1"/>
    <xf numFmtId="165" fontId="2" fillId="3" borderId="3" xfId="1" quotePrefix="1" applyNumberFormat="1" applyFont="1" applyFill="1" applyBorder="1" applyAlignment="1">
      <alignment horizontal="center"/>
    </xf>
    <xf numFmtId="0" fontId="2" fillId="2" borderId="0" xfId="0" applyFont="1" applyFill="1" applyBorder="1" applyAlignment="1">
      <alignment horizontal="left"/>
    </xf>
    <xf numFmtId="0" fontId="2" fillId="7" borderId="3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left"/>
    </xf>
    <xf numFmtId="0" fontId="2" fillId="7" borderId="1" xfId="0" applyFont="1" applyFill="1" applyBorder="1" applyAlignment="1">
      <alignment horizontal="left"/>
    </xf>
    <xf numFmtId="0" fontId="2" fillId="7" borderId="2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8" borderId="11" xfId="0" applyFont="1" applyFill="1" applyBorder="1"/>
    <xf numFmtId="0" fontId="4" fillId="8" borderId="7" xfId="0" applyFont="1" applyFill="1" applyBorder="1"/>
    <xf numFmtId="0" fontId="2" fillId="8" borderId="7" xfId="0" applyFont="1" applyFill="1" applyBorder="1"/>
    <xf numFmtId="0" fontId="2" fillId="8" borderId="7" xfId="0" applyFont="1" applyFill="1" applyBorder="1" applyAlignment="1">
      <alignment horizontal="right"/>
    </xf>
    <xf numFmtId="0" fontId="2" fillId="8" borderId="12" xfId="0" applyFont="1" applyFill="1" applyBorder="1"/>
    <xf numFmtId="0" fontId="2" fillId="8" borderId="13" xfId="0" applyFont="1" applyFill="1" applyBorder="1"/>
    <xf numFmtId="0" fontId="4" fillId="8" borderId="0" xfId="0" applyFont="1" applyFill="1" applyBorder="1"/>
    <xf numFmtId="0" fontId="2" fillId="8" borderId="0" xfId="0" applyFont="1" applyFill="1" applyBorder="1"/>
    <xf numFmtId="0" fontId="2" fillId="8" borderId="0" xfId="0" applyFont="1" applyFill="1" applyBorder="1" applyAlignment="1">
      <alignment horizontal="right"/>
    </xf>
    <xf numFmtId="0" fontId="2" fillId="8" borderId="5" xfId="0" applyFont="1" applyFill="1" applyBorder="1"/>
    <xf numFmtId="0" fontId="2" fillId="8" borderId="8" xfId="0" applyFont="1" applyFill="1" applyBorder="1"/>
    <xf numFmtId="0" fontId="4" fillId="8" borderId="9" xfId="0" applyFont="1" applyFill="1" applyBorder="1"/>
    <xf numFmtId="0" fontId="2" fillId="8" borderId="9" xfId="0" applyFont="1" applyFill="1" applyBorder="1"/>
    <xf numFmtId="0" fontId="2" fillId="8" borderId="9" xfId="0" applyFont="1" applyFill="1" applyBorder="1" applyAlignment="1">
      <alignment horizontal="right"/>
    </xf>
    <xf numFmtId="0" fontId="2" fillId="8" borderId="10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6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59" customWidth="1"/>
    <col min="4" max="4" width="13.42578125" style="60" customWidth="1"/>
    <col min="5" max="12" width="5.7109375" style="60" customWidth="1"/>
    <col min="13" max="13" width="6.28515625" style="60" customWidth="1"/>
    <col min="14" max="14" width="8.28515625" style="60" customWidth="1"/>
    <col min="15" max="15" width="0.5703125" style="60" customWidth="1"/>
    <col min="16" max="23" width="5.7109375" style="60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9" t="s">
        <v>35</v>
      </c>
      <c r="C1" s="2"/>
      <c r="D1" s="3"/>
      <c r="E1" s="4" t="s">
        <v>48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64">
        <v>1996</v>
      </c>
      <c r="C4" s="64"/>
      <c r="D4" s="65" t="s">
        <v>37</v>
      </c>
      <c r="E4" s="64"/>
      <c r="F4" s="66" t="s">
        <v>51</v>
      </c>
      <c r="G4" s="67"/>
      <c r="H4" s="68"/>
      <c r="I4" s="64"/>
      <c r="J4" s="64"/>
      <c r="K4" s="64"/>
      <c r="L4" s="64"/>
      <c r="M4" s="64"/>
      <c r="N4" s="64"/>
      <c r="O4" s="25">
        <v>0</v>
      </c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4"/>
      <c r="AG4" s="9"/>
      <c r="AH4" s="9"/>
      <c r="AI4" s="9"/>
      <c r="AJ4" s="9"/>
      <c r="AK4" s="9"/>
      <c r="AL4" s="9"/>
    </row>
    <row r="5" spans="1:38" ht="15" customHeight="1" x14ac:dyDescent="0.2">
      <c r="A5" s="1"/>
      <c r="B5" s="64">
        <v>1997</v>
      </c>
      <c r="C5" s="64"/>
      <c r="D5" s="65" t="s">
        <v>37</v>
      </c>
      <c r="E5" s="64"/>
      <c r="F5" s="66" t="s">
        <v>51</v>
      </c>
      <c r="G5" s="67"/>
      <c r="H5" s="68"/>
      <c r="I5" s="64"/>
      <c r="J5" s="64"/>
      <c r="K5" s="64"/>
      <c r="L5" s="64"/>
      <c r="M5" s="64"/>
      <c r="N5" s="64"/>
      <c r="O5" s="25">
        <v>0</v>
      </c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61" t="s">
        <v>38</v>
      </c>
      <c r="AG5" s="9"/>
      <c r="AH5" s="9"/>
      <c r="AI5" s="9"/>
      <c r="AJ5" s="9"/>
      <c r="AK5" s="9"/>
      <c r="AL5" s="9"/>
    </row>
    <row r="6" spans="1:38" ht="15" customHeight="1" x14ac:dyDescent="0.25">
      <c r="A6" s="1"/>
      <c r="B6" s="27">
        <v>1998</v>
      </c>
      <c r="C6" s="27" t="s">
        <v>36</v>
      </c>
      <c r="D6" s="29" t="s">
        <v>37</v>
      </c>
      <c r="E6" s="27">
        <v>22</v>
      </c>
      <c r="F6" s="27">
        <v>1</v>
      </c>
      <c r="G6" s="27">
        <v>8</v>
      </c>
      <c r="H6" s="27">
        <v>7</v>
      </c>
      <c r="I6" s="27">
        <v>60</v>
      </c>
      <c r="J6" s="27">
        <v>27</v>
      </c>
      <c r="K6" s="27">
        <v>9</v>
      </c>
      <c r="L6" s="27">
        <v>15</v>
      </c>
      <c r="M6" s="27">
        <f t="shared" ref="M6:M13" si="0">PRODUCT(F6+G6)</f>
        <v>9</v>
      </c>
      <c r="N6" s="30">
        <v>0.42299999999999999</v>
      </c>
      <c r="O6" s="37">
        <f t="shared" ref="O6:O13" si="1">PRODUCT(I6/N6)</f>
        <v>141.84397163120568</v>
      </c>
      <c r="P6" s="27"/>
      <c r="Q6" s="27"/>
      <c r="R6" s="27"/>
      <c r="S6" s="27"/>
      <c r="T6" s="27"/>
      <c r="U6" s="28"/>
      <c r="V6" s="28"/>
      <c r="W6" s="28"/>
      <c r="X6" s="28"/>
      <c r="Y6" s="28"/>
      <c r="Z6" s="27"/>
      <c r="AA6" s="27"/>
      <c r="AB6" s="27"/>
      <c r="AC6" s="27"/>
      <c r="AD6" s="27"/>
      <c r="AE6" s="27"/>
      <c r="AF6" s="61" t="s">
        <v>38</v>
      </c>
      <c r="AG6" s="24"/>
      <c r="AH6" s="9"/>
      <c r="AI6" s="9"/>
      <c r="AJ6" s="9"/>
      <c r="AK6" s="9"/>
      <c r="AL6" s="9"/>
    </row>
    <row r="7" spans="1:38" ht="15" customHeight="1" x14ac:dyDescent="0.25">
      <c r="A7" s="1"/>
      <c r="B7" s="27">
        <v>1999</v>
      </c>
      <c r="C7" s="27" t="s">
        <v>39</v>
      </c>
      <c r="D7" s="29" t="s">
        <v>37</v>
      </c>
      <c r="E7" s="27">
        <v>22</v>
      </c>
      <c r="F7" s="27">
        <v>4</v>
      </c>
      <c r="G7" s="27">
        <v>5</v>
      </c>
      <c r="H7" s="27">
        <v>13</v>
      </c>
      <c r="I7" s="27">
        <v>55</v>
      </c>
      <c r="J7" s="27">
        <v>16</v>
      </c>
      <c r="K7" s="27">
        <v>15</v>
      </c>
      <c r="L7" s="27">
        <v>15</v>
      </c>
      <c r="M7" s="27">
        <f t="shared" si="0"/>
        <v>9</v>
      </c>
      <c r="N7" s="30">
        <v>0.41199999999999998</v>
      </c>
      <c r="O7" s="37">
        <f t="shared" si="1"/>
        <v>133.49514563106797</v>
      </c>
      <c r="P7" s="27">
        <v>3</v>
      </c>
      <c r="Q7" s="27">
        <v>0</v>
      </c>
      <c r="R7" s="27">
        <v>1</v>
      </c>
      <c r="S7" s="27">
        <v>0</v>
      </c>
      <c r="T7" s="27">
        <v>11</v>
      </c>
      <c r="U7" s="28"/>
      <c r="V7" s="28"/>
      <c r="W7" s="28"/>
      <c r="X7" s="28"/>
      <c r="Y7" s="28"/>
      <c r="Z7" s="27"/>
      <c r="AA7" s="27"/>
      <c r="AB7" s="27"/>
      <c r="AC7" s="27"/>
      <c r="AD7" s="27"/>
      <c r="AE7" s="27"/>
      <c r="AF7" s="14" t="s">
        <v>40</v>
      </c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7">
        <v>2000</v>
      </c>
      <c r="C8" s="27" t="s">
        <v>41</v>
      </c>
      <c r="D8" s="29" t="s">
        <v>37</v>
      </c>
      <c r="E8" s="27">
        <v>22</v>
      </c>
      <c r="F8" s="27">
        <v>3</v>
      </c>
      <c r="G8" s="27">
        <v>13</v>
      </c>
      <c r="H8" s="27">
        <v>9</v>
      </c>
      <c r="I8" s="27">
        <v>64</v>
      </c>
      <c r="J8" s="27">
        <v>19</v>
      </c>
      <c r="K8" s="27">
        <v>10</v>
      </c>
      <c r="L8" s="27">
        <v>19</v>
      </c>
      <c r="M8" s="27">
        <f t="shared" si="0"/>
        <v>16</v>
      </c>
      <c r="N8" s="62">
        <v>0.46</v>
      </c>
      <c r="O8" s="37">
        <f t="shared" si="1"/>
        <v>139.13043478260869</v>
      </c>
      <c r="P8" s="27">
        <v>11</v>
      </c>
      <c r="Q8" s="27">
        <v>1</v>
      </c>
      <c r="R8" s="27">
        <v>3</v>
      </c>
      <c r="S8" s="27">
        <v>3</v>
      </c>
      <c r="T8" s="27">
        <v>28</v>
      </c>
      <c r="U8" s="28"/>
      <c r="V8" s="28"/>
      <c r="W8" s="28"/>
      <c r="X8" s="28"/>
      <c r="Y8" s="28"/>
      <c r="Z8" s="27"/>
      <c r="AA8" s="27"/>
      <c r="AB8" s="27"/>
      <c r="AC8" s="27"/>
      <c r="AD8" s="27"/>
      <c r="AE8" s="27">
        <v>1</v>
      </c>
      <c r="AF8" s="14" t="s">
        <v>40</v>
      </c>
      <c r="AG8" s="24"/>
      <c r="AH8" s="9"/>
      <c r="AI8" s="9"/>
      <c r="AJ8" s="9"/>
      <c r="AK8" s="9"/>
      <c r="AL8" s="9"/>
    </row>
    <row r="9" spans="1:38" ht="15" customHeight="1" x14ac:dyDescent="0.25">
      <c r="A9" s="1"/>
      <c r="B9" s="27">
        <v>2001</v>
      </c>
      <c r="C9" s="27" t="s">
        <v>42</v>
      </c>
      <c r="D9" s="29" t="s">
        <v>37</v>
      </c>
      <c r="E9" s="27">
        <v>24</v>
      </c>
      <c r="F9" s="27">
        <v>1</v>
      </c>
      <c r="G9" s="27">
        <v>14</v>
      </c>
      <c r="H9" s="27">
        <v>10</v>
      </c>
      <c r="I9" s="27">
        <v>65</v>
      </c>
      <c r="J9" s="27">
        <v>20</v>
      </c>
      <c r="K9" s="27">
        <v>8</v>
      </c>
      <c r="L9" s="27">
        <v>22</v>
      </c>
      <c r="M9" s="27">
        <f t="shared" si="0"/>
        <v>15</v>
      </c>
      <c r="N9" s="30">
        <v>0.51200000000000001</v>
      </c>
      <c r="O9" s="37">
        <f t="shared" si="1"/>
        <v>126.953125</v>
      </c>
      <c r="P9" s="27">
        <v>3</v>
      </c>
      <c r="Q9" s="27">
        <v>0</v>
      </c>
      <c r="R9" s="27">
        <v>1</v>
      </c>
      <c r="S9" s="27">
        <v>0</v>
      </c>
      <c r="T9" s="27">
        <v>6</v>
      </c>
      <c r="U9" s="28"/>
      <c r="V9" s="28"/>
      <c r="W9" s="28"/>
      <c r="X9" s="28"/>
      <c r="Y9" s="28"/>
      <c r="Z9" s="27"/>
      <c r="AA9" s="27"/>
      <c r="AB9" s="27"/>
      <c r="AC9" s="27"/>
      <c r="AD9" s="27"/>
      <c r="AE9" s="27"/>
      <c r="AF9" s="14" t="s">
        <v>40</v>
      </c>
      <c r="AG9" s="24"/>
      <c r="AH9" s="9"/>
      <c r="AI9" s="9"/>
      <c r="AJ9" s="9"/>
      <c r="AK9" s="9"/>
      <c r="AL9" s="9"/>
    </row>
    <row r="10" spans="1:38" ht="15" customHeight="1" x14ac:dyDescent="0.25">
      <c r="A10" s="1"/>
      <c r="B10" s="27">
        <v>2002</v>
      </c>
      <c r="C10" s="27" t="s">
        <v>43</v>
      </c>
      <c r="D10" s="29" t="s">
        <v>37</v>
      </c>
      <c r="E10" s="27">
        <v>24</v>
      </c>
      <c r="F10" s="27">
        <v>4</v>
      </c>
      <c r="G10" s="27">
        <v>20</v>
      </c>
      <c r="H10" s="27">
        <v>19</v>
      </c>
      <c r="I10" s="27">
        <v>90</v>
      </c>
      <c r="J10" s="27">
        <v>15</v>
      </c>
      <c r="K10" s="27">
        <v>21</v>
      </c>
      <c r="L10" s="27">
        <v>30</v>
      </c>
      <c r="M10" s="27">
        <f t="shared" si="0"/>
        <v>24</v>
      </c>
      <c r="N10" s="30">
        <v>0.53900000000000003</v>
      </c>
      <c r="O10" s="37">
        <f t="shared" si="1"/>
        <v>166.97588126159553</v>
      </c>
      <c r="P10" s="27">
        <v>3</v>
      </c>
      <c r="Q10" s="27">
        <v>1</v>
      </c>
      <c r="R10" s="27">
        <v>7</v>
      </c>
      <c r="S10" s="27">
        <v>1</v>
      </c>
      <c r="T10" s="27">
        <v>12</v>
      </c>
      <c r="U10" s="28"/>
      <c r="V10" s="28"/>
      <c r="W10" s="28"/>
      <c r="X10" s="28"/>
      <c r="Y10" s="28"/>
      <c r="Z10" s="27"/>
      <c r="AA10" s="27"/>
      <c r="AB10" s="27"/>
      <c r="AC10" s="27"/>
      <c r="AD10" s="27"/>
      <c r="AE10" s="27"/>
      <c r="AF10" s="14" t="s">
        <v>40</v>
      </c>
      <c r="AG10" s="24"/>
      <c r="AH10" s="9"/>
      <c r="AI10" s="9"/>
      <c r="AJ10" s="9"/>
      <c r="AK10" s="9"/>
      <c r="AL10" s="9"/>
    </row>
    <row r="11" spans="1:38" ht="15" customHeight="1" x14ac:dyDescent="0.25">
      <c r="A11" s="1"/>
      <c r="B11" s="27">
        <v>2003</v>
      </c>
      <c r="C11" s="27" t="s">
        <v>41</v>
      </c>
      <c r="D11" s="29" t="s">
        <v>37</v>
      </c>
      <c r="E11" s="27">
        <v>20</v>
      </c>
      <c r="F11" s="27">
        <v>6</v>
      </c>
      <c r="G11" s="27">
        <v>21</v>
      </c>
      <c r="H11" s="27">
        <v>15</v>
      </c>
      <c r="I11" s="27">
        <v>77</v>
      </c>
      <c r="J11" s="27">
        <v>11</v>
      </c>
      <c r="K11" s="27">
        <v>15</v>
      </c>
      <c r="L11" s="27">
        <v>24</v>
      </c>
      <c r="M11" s="27">
        <f t="shared" si="0"/>
        <v>27</v>
      </c>
      <c r="N11" s="30">
        <v>0.53500000000000003</v>
      </c>
      <c r="O11" s="37">
        <f t="shared" si="1"/>
        <v>143.92523364485982</v>
      </c>
      <c r="P11" s="27">
        <v>12</v>
      </c>
      <c r="Q11" s="27">
        <v>1</v>
      </c>
      <c r="R11" s="27">
        <v>7</v>
      </c>
      <c r="S11" s="27">
        <v>3</v>
      </c>
      <c r="T11" s="27">
        <v>37</v>
      </c>
      <c r="U11" s="28"/>
      <c r="V11" s="28"/>
      <c r="W11" s="28"/>
      <c r="X11" s="28"/>
      <c r="Y11" s="28"/>
      <c r="Z11" s="27"/>
      <c r="AA11" s="27"/>
      <c r="AB11" s="27"/>
      <c r="AC11" s="27"/>
      <c r="AD11" s="27"/>
      <c r="AE11" s="27">
        <v>1</v>
      </c>
      <c r="AF11" s="14" t="s">
        <v>40</v>
      </c>
      <c r="AG11" s="24"/>
      <c r="AH11" s="9"/>
      <c r="AI11" s="9"/>
      <c r="AJ11" s="9"/>
      <c r="AK11" s="9"/>
      <c r="AL11" s="9"/>
    </row>
    <row r="12" spans="1:38" ht="15" customHeight="1" x14ac:dyDescent="0.25">
      <c r="A12" s="1"/>
      <c r="B12" s="27">
        <v>2004</v>
      </c>
      <c r="C12" s="27" t="s">
        <v>44</v>
      </c>
      <c r="D12" s="29" t="s">
        <v>37</v>
      </c>
      <c r="E12" s="27">
        <v>20</v>
      </c>
      <c r="F12" s="27">
        <v>1</v>
      </c>
      <c r="G12" s="27">
        <v>12</v>
      </c>
      <c r="H12" s="27">
        <v>4</v>
      </c>
      <c r="I12" s="27">
        <v>53</v>
      </c>
      <c r="J12" s="27">
        <v>13</v>
      </c>
      <c r="K12" s="27">
        <v>10</v>
      </c>
      <c r="L12" s="27">
        <v>17</v>
      </c>
      <c r="M12" s="27">
        <f t="shared" si="0"/>
        <v>13</v>
      </c>
      <c r="N12" s="30">
        <v>0.46100000000000002</v>
      </c>
      <c r="O12" s="37">
        <f t="shared" si="1"/>
        <v>114.96746203904554</v>
      </c>
      <c r="P12" s="27">
        <v>7</v>
      </c>
      <c r="Q12" s="27">
        <v>0</v>
      </c>
      <c r="R12" s="27">
        <v>3</v>
      </c>
      <c r="S12" s="27">
        <v>2</v>
      </c>
      <c r="T12" s="27">
        <v>16</v>
      </c>
      <c r="U12" s="28"/>
      <c r="V12" s="28"/>
      <c r="W12" s="28"/>
      <c r="X12" s="28"/>
      <c r="Y12" s="28"/>
      <c r="Z12" s="27"/>
      <c r="AA12" s="27"/>
      <c r="AB12" s="27"/>
      <c r="AC12" s="27"/>
      <c r="AD12" s="27"/>
      <c r="AE12" s="27"/>
      <c r="AF12" s="14" t="s">
        <v>45</v>
      </c>
      <c r="AG12" s="24"/>
      <c r="AH12" s="9"/>
      <c r="AI12" s="9"/>
      <c r="AJ12" s="9"/>
      <c r="AK12" s="9"/>
      <c r="AL12" s="9"/>
    </row>
    <row r="13" spans="1:38" ht="15" customHeight="1" x14ac:dyDescent="0.25">
      <c r="A13" s="1"/>
      <c r="B13" s="27">
        <v>2005</v>
      </c>
      <c r="C13" s="27" t="s">
        <v>36</v>
      </c>
      <c r="D13" s="29" t="s">
        <v>46</v>
      </c>
      <c r="E13" s="27">
        <v>20</v>
      </c>
      <c r="F13" s="27">
        <v>1</v>
      </c>
      <c r="G13" s="27">
        <v>5</v>
      </c>
      <c r="H13" s="27">
        <v>4</v>
      </c>
      <c r="I13" s="27">
        <v>51</v>
      </c>
      <c r="J13" s="27">
        <v>15</v>
      </c>
      <c r="K13" s="27">
        <v>13</v>
      </c>
      <c r="L13" s="27">
        <v>17</v>
      </c>
      <c r="M13" s="27">
        <f t="shared" si="0"/>
        <v>6</v>
      </c>
      <c r="N13" s="30">
        <v>0.38600000000000001</v>
      </c>
      <c r="O13" s="37">
        <f t="shared" si="1"/>
        <v>132.12435233160622</v>
      </c>
      <c r="P13" s="27"/>
      <c r="Q13" s="27"/>
      <c r="R13" s="27"/>
      <c r="S13" s="27"/>
      <c r="T13" s="27"/>
      <c r="U13" s="28">
        <v>6</v>
      </c>
      <c r="V13" s="28">
        <v>1</v>
      </c>
      <c r="W13" s="28">
        <v>6</v>
      </c>
      <c r="X13" s="28">
        <v>5</v>
      </c>
      <c r="Y13" s="28">
        <v>27</v>
      </c>
      <c r="Z13" s="27"/>
      <c r="AA13" s="27"/>
      <c r="AB13" s="27"/>
      <c r="AC13" s="27"/>
      <c r="AD13" s="27"/>
      <c r="AE13" s="27"/>
      <c r="AF13" s="61" t="s">
        <v>47</v>
      </c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17" t="s">
        <v>9</v>
      </c>
      <c r="C14" s="18"/>
      <c r="D14" s="16"/>
      <c r="E14" s="19">
        <f t="shared" ref="E14:M14" si="2">SUM(E6:E13)</f>
        <v>174</v>
      </c>
      <c r="F14" s="19">
        <f t="shared" si="2"/>
        <v>21</v>
      </c>
      <c r="G14" s="19">
        <f t="shared" si="2"/>
        <v>98</v>
      </c>
      <c r="H14" s="19">
        <f t="shared" si="2"/>
        <v>81</v>
      </c>
      <c r="I14" s="19">
        <f t="shared" si="2"/>
        <v>515</v>
      </c>
      <c r="J14" s="19">
        <f t="shared" si="2"/>
        <v>136</v>
      </c>
      <c r="K14" s="19">
        <f t="shared" si="2"/>
        <v>101</v>
      </c>
      <c r="L14" s="19">
        <f t="shared" si="2"/>
        <v>159</v>
      </c>
      <c r="M14" s="19">
        <f t="shared" si="2"/>
        <v>119</v>
      </c>
      <c r="N14" s="31">
        <f>PRODUCT(I14/O14)</f>
        <v>0.46843067993449089</v>
      </c>
      <c r="O14" s="32">
        <f t="shared" ref="O14:AE14" si="3">SUM(O6:O13)</f>
        <v>1099.4156063219893</v>
      </c>
      <c r="P14" s="19">
        <f t="shared" si="3"/>
        <v>39</v>
      </c>
      <c r="Q14" s="19">
        <f t="shared" si="3"/>
        <v>3</v>
      </c>
      <c r="R14" s="19">
        <f t="shared" si="3"/>
        <v>22</v>
      </c>
      <c r="S14" s="19">
        <f t="shared" si="3"/>
        <v>9</v>
      </c>
      <c r="T14" s="19">
        <f t="shared" si="3"/>
        <v>110</v>
      </c>
      <c r="U14" s="19">
        <f t="shared" si="3"/>
        <v>6</v>
      </c>
      <c r="V14" s="19">
        <f t="shared" si="3"/>
        <v>1</v>
      </c>
      <c r="W14" s="19">
        <f t="shared" si="3"/>
        <v>6</v>
      </c>
      <c r="X14" s="19">
        <f t="shared" si="3"/>
        <v>5</v>
      </c>
      <c r="Y14" s="19">
        <f t="shared" si="3"/>
        <v>27</v>
      </c>
      <c r="Z14" s="19">
        <f t="shared" si="3"/>
        <v>0</v>
      </c>
      <c r="AA14" s="19">
        <f t="shared" si="3"/>
        <v>0</v>
      </c>
      <c r="AB14" s="19">
        <f t="shared" si="3"/>
        <v>0</v>
      </c>
      <c r="AC14" s="19">
        <f t="shared" si="3"/>
        <v>0</v>
      </c>
      <c r="AD14" s="19">
        <f t="shared" si="3"/>
        <v>0</v>
      </c>
      <c r="AE14" s="19">
        <f t="shared" si="3"/>
        <v>2</v>
      </c>
      <c r="AF14" s="14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29" t="s">
        <v>2</v>
      </c>
      <c r="C15" s="33"/>
      <c r="D15" s="34">
        <f>SUM(F14:H14)+((I14-F14-G14)/3)+(E14/3)+(Z14*25)+(AA14*25)+(AB14*10)+(AC14*25)+(AD14*20)+(AE14*15)</f>
        <v>420</v>
      </c>
      <c r="E15" s="1"/>
      <c r="F15" s="1"/>
      <c r="G15" s="1"/>
      <c r="H15" s="1"/>
      <c r="I15" s="1"/>
      <c r="J15" s="1"/>
      <c r="K15" s="1"/>
      <c r="L15" s="1"/>
      <c r="M15" s="1"/>
      <c r="N15" s="35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36"/>
      <c r="AE15" s="1"/>
      <c r="AF15" s="1"/>
      <c r="AG15" s="24"/>
      <c r="AH15" s="9"/>
      <c r="AI15" s="9"/>
      <c r="AJ15" s="9"/>
      <c r="AK15" s="9"/>
      <c r="AL15" s="9"/>
    </row>
    <row r="16" spans="1:38" s="10" customFormat="1" ht="15" customHeight="1" x14ac:dyDescent="0.25">
      <c r="A16" s="1"/>
      <c r="B16" s="1"/>
      <c r="C16" s="1"/>
      <c r="D16" s="25"/>
      <c r="E16" s="1"/>
      <c r="F16" s="1"/>
      <c r="G16" s="1"/>
      <c r="H16" s="1"/>
      <c r="I16" s="1"/>
      <c r="J16" s="1"/>
      <c r="K16" s="1"/>
      <c r="L16" s="1"/>
      <c r="M16" s="1"/>
      <c r="N16" s="35"/>
      <c r="O16" s="37"/>
      <c r="P16" s="1"/>
      <c r="Q16" s="38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39"/>
      <c r="AG16" s="24"/>
      <c r="AH16" s="9"/>
      <c r="AI16" s="9"/>
      <c r="AJ16" s="9"/>
      <c r="AK16" s="9"/>
      <c r="AL16" s="9"/>
    </row>
    <row r="17" spans="1:38" ht="15" customHeight="1" x14ac:dyDescent="0.25">
      <c r="A17" s="1"/>
      <c r="B17" s="23" t="s">
        <v>16</v>
      </c>
      <c r="C17" s="40"/>
      <c r="D17" s="40"/>
      <c r="E17" s="19" t="s">
        <v>4</v>
      </c>
      <c r="F17" s="19" t="s">
        <v>13</v>
      </c>
      <c r="G17" s="16" t="s">
        <v>14</v>
      </c>
      <c r="H17" s="19" t="s">
        <v>15</v>
      </c>
      <c r="I17" s="19" t="s">
        <v>3</v>
      </c>
      <c r="J17" s="1"/>
      <c r="K17" s="19" t="s">
        <v>25</v>
      </c>
      <c r="L17" s="19" t="s">
        <v>26</v>
      </c>
      <c r="M17" s="19" t="s">
        <v>27</v>
      </c>
      <c r="N17" s="31" t="s">
        <v>33</v>
      </c>
      <c r="O17" s="25"/>
      <c r="P17" s="41" t="s">
        <v>52</v>
      </c>
      <c r="Q17" s="13"/>
      <c r="R17" s="13"/>
      <c r="S17" s="13"/>
      <c r="T17" s="69"/>
      <c r="U17" s="69"/>
      <c r="V17" s="69"/>
      <c r="W17" s="69"/>
      <c r="X17" s="69"/>
      <c r="Y17" s="13"/>
      <c r="Z17" s="13"/>
      <c r="AA17" s="13"/>
      <c r="AB17" s="13"/>
      <c r="AC17" s="13"/>
      <c r="AD17" s="13"/>
      <c r="AE17" s="13"/>
      <c r="AF17" s="70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41" t="s">
        <v>17</v>
      </c>
      <c r="C18" s="13"/>
      <c r="D18" s="42"/>
      <c r="E18" s="27">
        <f>PRODUCT(E14)</f>
        <v>174</v>
      </c>
      <c r="F18" s="27">
        <f>PRODUCT(F14)</f>
        <v>21</v>
      </c>
      <c r="G18" s="27">
        <f>PRODUCT(G14)</f>
        <v>98</v>
      </c>
      <c r="H18" s="27">
        <f>PRODUCT(H14)</f>
        <v>81</v>
      </c>
      <c r="I18" s="27">
        <f>PRODUCT(I14)</f>
        <v>515</v>
      </c>
      <c r="J18" s="1"/>
      <c r="K18" s="43">
        <f>PRODUCT((F18+G18)/E18)</f>
        <v>0.68390804597701149</v>
      </c>
      <c r="L18" s="43">
        <f>PRODUCT(H18/E18)</f>
        <v>0.46551724137931033</v>
      </c>
      <c r="M18" s="43">
        <f>PRODUCT(I18/E18)</f>
        <v>2.9597701149425286</v>
      </c>
      <c r="N18" s="30">
        <f>PRODUCT(N14)</f>
        <v>0.46843067993449089</v>
      </c>
      <c r="O18" s="25">
        <f>PRODUCT(O14)</f>
        <v>1099.4156063219893</v>
      </c>
      <c r="P18" s="71" t="s">
        <v>53</v>
      </c>
      <c r="Q18" s="72"/>
      <c r="R18" s="72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4"/>
      <c r="AE18" s="73"/>
      <c r="AF18" s="75"/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44" t="s">
        <v>18</v>
      </c>
      <c r="C19" s="45"/>
      <c r="D19" s="46"/>
      <c r="E19" s="27">
        <f>PRODUCT(P14)</f>
        <v>39</v>
      </c>
      <c r="F19" s="27">
        <f>PRODUCT(Q14)</f>
        <v>3</v>
      </c>
      <c r="G19" s="27">
        <f>PRODUCT(R14)</f>
        <v>22</v>
      </c>
      <c r="H19" s="27">
        <f>PRODUCT(S14)</f>
        <v>9</v>
      </c>
      <c r="I19" s="27">
        <f>PRODUCT(T14)</f>
        <v>110</v>
      </c>
      <c r="J19" s="1"/>
      <c r="K19" s="43">
        <f>PRODUCT((F19+G19)/E19)</f>
        <v>0.64102564102564108</v>
      </c>
      <c r="L19" s="43">
        <f>PRODUCT(H19/E19)</f>
        <v>0.23076923076923078</v>
      </c>
      <c r="M19" s="43">
        <f>PRODUCT(I19/E19)</f>
        <v>2.8205128205128207</v>
      </c>
      <c r="N19" s="30">
        <f>PRODUCT(I19/O19)</f>
        <v>0.48458149779735682</v>
      </c>
      <c r="O19" s="25">
        <v>227</v>
      </c>
      <c r="P19" s="76" t="s">
        <v>54</v>
      </c>
      <c r="Q19" s="77"/>
      <c r="R19" s="77"/>
      <c r="S19" s="78"/>
      <c r="T19" s="78"/>
      <c r="U19" s="78"/>
      <c r="V19" s="78"/>
      <c r="W19" s="78"/>
      <c r="X19" s="78"/>
      <c r="Y19" s="78"/>
      <c r="Z19" s="78"/>
      <c r="AA19" s="78"/>
      <c r="AB19" s="78"/>
      <c r="AC19" s="78"/>
      <c r="AD19" s="79"/>
      <c r="AE19" s="78"/>
      <c r="AF19" s="80"/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47" t="s">
        <v>19</v>
      </c>
      <c r="C20" s="48"/>
      <c r="D20" s="49"/>
      <c r="E20" s="28">
        <f>PRODUCT(U14)</f>
        <v>6</v>
      </c>
      <c r="F20" s="28">
        <f>PRODUCT(V14)</f>
        <v>1</v>
      </c>
      <c r="G20" s="28">
        <f>PRODUCT(W14)</f>
        <v>6</v>
      </c>
      <c r="H20" s="28">
        <f>PRODUCT(X14)</f>
        <v>5</v>
      </c>
      <c r="I20" s="28">
        <f>PRODUCT(Y14)</f>
        <v>27</v>
      </c>
      <c r="J20" s="1"/>
      <c r="K20" s="50">
        <f>PRODUCT((F20+G20)/E20)</f>
        <v>1.1666666666666667</v>
      </c>
      <c r="L20" s="50">
        <f>PRODUCT(H20/E20)</f>
        <v>0.83333333333333337</v>
      </c>
      <c r="M20" s="50">
        <f>PRODUCT(I20/E20)</f>
        <v>4.5</v>
      </c>
      <c r="N20" s="51">
        <f t="shared" ref="N20:N21" si="4">PRODUCT(I20/O20)</f>
        <v>0.65853658536585369</v>
      </c>
      <c r="O20" s="25">
        <v>41</v>
      </c>
      <c r="P20" s="76" t="s">
        <v>55</v>
      </c>
      <c r="Q20" s="77"/>
      <c r="R20" s="77"/>
      <c r="S20" s="78"/>
      <c r="T20" s="78"/>
      <c r="U20" s="78"/>
      <c r="V20" s="78"/>
      <c r="W20" s="78"/>
      <c r="X20" s="78"/>
      <c r="Y20" s="78"/>
      <c r="Z20" s="78"/>
      <c r="AA20" s="78"/>
      <c r="AB20" s="78"/>
      <c r="AC20" s="78"/>
      <c r="AD20" s="79"/>
      <c r="AE20" s="78"/>
      <c r="AF20" s="80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52" t="s">
        <v>20</v>
      </c>
      <c r="C21" s="53"/>
      <c r="D21" s="54"/>
      <c r="E21" s="19">
        <f>SUM(E18:E20)</f>
        <v>219</v>
      </c>
      <c r="F21" s="19">
        <f>SUM(F18:F20)</f>
        <v>25</v>
      </c>
      <c r="G21" s="19">
        <f>SUM(G18:G20)</f>
        <v>126</v>
      </c>
      <c r="H21" s="19">
        <f>SUM(H18:H20)</f>
        <v>95</v>
      </c>
      <c r="I21" s="19">
        <f>SUM(I18:I20)</f>
        <v>652</v>
      </c>
      <c r="J21" s="1"/>
      <c r="K21" s="55">
        <f>PRODUCT((F21+G21)/E21)</f>
        <v>0.68949771689497719</v>
      </c>
      <c r="L21" s="55">
        <f>PRODUCT(H21/E21)</f>
        <v>0.43378995433789952</v>
      </c>
      <c r="M21" s="55">
        <f>PRODUCT(I21/E21)</f>
        <v>2.9771689497716896</v>
      </c>
      <c r="N21" s="31">
        <f t="shared" si="4"/>
        <v>0.47681187561821031</v>
      </c>
      <c r="O21" s="25">
        <f>SUM(O18:O20)</f>
        <v>1367.4156063219893</v>
      </c>
      <c r="P21" s="81" t="s">
        <v>56</v>
      </c>
      <c r="Q21" s="82"/>
      <c r="R21" s="82"/>
      <c r="S21" s="83"/>
      <c r="T21" s="83"/>
      <c r="U21" s="83"/>
      <c r="V21" s="83"/>
      <c r="W21" s="83"/>
      <c r="X21" s="83"/>
      <c r="Y21" s="83"/>
      <c r="Z21" s="83"/>
      <c r="AA21" s="83"/>
      <c r="AB21" s="83"/>
      <c r="AC21" s="83"/>
      <c r="AD21" s="84"/>
      <c r="AE21" s="83"/>
      <c r="AF21" s="85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36"/>
      <c r="C22" s="36"/>
      <c r="D22" s="36"/>
      <c r="E22" s="36"/>
      <c r="F22" s="36"/>
      <c r="G22" s="36"/>
      <c r="H22" s="36"/>
      <c r="I22" s="36"/>
      <c r="J22" s="1"/>
      <c r="K22" s="36"/>
      <c r="L22" s="36"/>
      <c r="M22" s="36"/>
      <c r="N22" s="35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1" t="s">
        <v>34</v>
      </c>
      <c r="C23" s="1"/>
      <c r="D23" s="63" t="s">
        <v>49</v>
      </c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 t="s">
        <v>50</v>
      </c>
      <c r="E24" s="39"/>
      <c r="F24" s="1"/>
      <c r="G24" s="1"/>
      <c r="H24" s="1"/>
      <c r="I24" s="1"/>
      <c r="J24" s="1"/>
      <c r="K24" s="1"/>
      <c r="L24" s="1"/>
      <c r="M24" s="1"/>
      <c r="N24" s="38"/>
      <c r="O24" s="25"/>
      <c r="P24" s="57"/>
      <c r="Q24" s="1"/>
      <c r="R24" s="1"/>
      <c r="S24" s="39"/>
      <c r="T24" s="39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57"/>
      <c r="Q25" s="1"/>
      <c r="R25" s="1"/>
      <c r="S25" s="39"/>
      <c r="T25" s="39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s="58" customFormat="1" ht="15" customHeight="1" x14ac:dyDescent="0.25">
      <c r="A27" s="1"/>
      <c r="B27" s="1"/>
      <c r="C27" s="9"/>
      <c r="D27" s="1"/>
      <c r="E27" s="1"/>
      <c r="F27" s="1"/>
      <c r="G27" s="1"/>
      <c r="H27" s="1"/>
      <c r="I27" s="1"/>
      <c r="J27" s="1"/>
      <c r="K27" s="1"/>
      <c r="L27" s="1"/>
      <c r="M27" s="57"/>
      <c r="N27" s="57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s="58" customFormat="1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s="58" customFormat="1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25"/>
      <c r="AA29" s="25"/>
      <c r="AB29" s="25"/>
      <c r="AC29" s="25"/>
      <c r="AD29" s="25"/>
      <c r="AE29" s="25"/>
      <c r="AF29" s="25"/>
      <c r="AG29" s="24"/>
      <c r="AH29" s="9"/>
      <c r="AI29" s="9"/>
      <c r="AJ29" s="9"/>
      <c r="AK29" s="9"/>
      <c r="AL29" s="9"/>
    </row>
    <row r="30" spans="1:38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25"/>
      <c r="AA30" s="25"/>
      <c r="AB30" s="25"/>
      <c r="AC30" s="25"/>
      <c r="AD30" s="25"/>
      <c r="AE30" s="25"/>
      <c r="AF30" s="25"/>
      <c r="AG30" s="24"/>
      <c r="AH30" s="9"/>
      <c r="AI30" s="9"/>
      <c r="AJ30" s="9"/>
      <c r="AK30" s="9"/>
      <c r="AL30" s="9"/>
    </row>
    <row r="31" spans="1:38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25"/>
      <c r="AA31" s="25"/>
      <c r="AB31" s="25"/>
      <c r="AC31" s="25"/>
      <c r="AD31" s="25"/>
      <c r="AE31" s="25"/>
      <c r="AF31" s="25"/>
      <c r="AG31" s="9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5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9"/>
      <c r="D33" s="9"/>
      <c r="E33" s="1"/>
      <c r="F33" s="1"/>
      <c r="G33" s="1"/>
      <c r="H33" s="1"/>
      <c r="I33" s="1"/>
      <c r="J33" s="1"/>
      <c r="K33" s="1"/>
      <c r="L33" s="1"/>
      <c r="M33" s="57"/>
      <c r="N33" s="35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9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9"/>
      <c r="D34" s="9"/>
      <c r="E34" s="1"/>
      <c r="F34" s="1"/>
      <c r="G34" s="1"/>
      <c r="H34" s="1"/>
      <c r="I34" s="1"/>
      <c r="J34" s="1"/>
      <c r="K34" s="1"/>
      <c r="L34" s="1"/>
      <c r="M34" s="57"/>
      <c r="N34" s="57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9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1"/>
      <c r="Q35" s="38"/>
      <c r="R35" s="1"/>
      <c r="S35" s="1"/>
      <c r="T35" s="25"/>
      <c r="U35" s="25"/>
      <c r="V35" s="56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9"/>
      <c r="AH35" s="58"/>
      <c r="AI35" s="58"/>
      <c r="AJ35" s="58"/>
      <c r="AK35" s="58"/>
      <c r="AL35" s="58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1"/>
      <c r="Q36" s="38"/>
      <c r="R36" s="1"/>
      <c r="S36" s="1"/>
      <c r="T36" s="25"/>
      <c r="U36" s="25"/>
      <c r="V36" s="56"/>
      <c r="W36" s="56"/>
      <c r="X36" s="25"/>
      <c r="Y36" s="25"/>
      <c r="Z36" s="25"/>
      <c r="AA36" s="25"/>
      <c r="AB36" s="25"/>
      <c r="AC36" s="25"/>
      <c r="AD36" s="25"/>
      <c r="AE36" s="25"/>
      <c r="AF36" s="25"/>
      <c r="AG36" s="9"/>
      <c r="AH36" s="58"/>
      <c r="AI36" s="58"/>
      <c r="AJ36" s="58"/>
      <c r="AK36" s="58"/>
      <c r="AL36" s="58"/>
    </row>
    <row r="37" spans="1:38" ht="15" customHeight="1" x14ac:dyDescent="0.25">
      <c r="A37" s="59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1"/>
      <c r="Q37" s="38"/>
      <c r="R37" s="1"/>
      <c r="S37" s="1"/>
      <c r="T37" s="25"/>
      <c r="U37" s="25"/>
      <c r="V37" s="56"/>
      <c r="W37" s="56"/>
      <c r="X37" s="25"/>
      <c r="Y37" s="25"/>
      <c r="Z37" s="25"/>
      <c r="AA37" s="25"/>
      <c r="AB37" s="25"/>
      <c r="AC37" s="25"/>
      <c r="AD37" s="25"/>
      <c r="AE37" s="25"/>
      <c r="AF37" s="25"/>
      <c r="AG37" s="9"/>
    </row>
    <row r="38" spans="1:38" ht="15" customHeight="1" x14ac:dyDescent="0.25">
      <c r="A38" s="59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1"/>
      <c r="Q38" s="38"/>
      <c r="R38" s="1"/>
      <c r="S38" s="1"/>
      <c r="T38" s="25"/>
      <c r="U38" s="25"/>
      <c r="V38" s="56"/>
      <c r="W38" s="56"/>
      <c r="X38" s="25"/>
      <c r="Y38" s="25"/>
      <c r="Z38" s="25"/>
      <c r="AA38" s="25"/>
      <c r="AB38" s="25"/>
      <c r="AC38" s="25"/>
      <c r="AD38" s="25"/>
      <c r="AE38" s="25"/>
      <c r="AF38" s="25"/>
      <c r="AG38" s="9"/>
    </row>
    <row r="39" spans="1:38" ht="15" customHeight="1" x14ac:dyDescent="0.25">
      <c r="A39" s="59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5"/>
      <c r="O39" s="25"/>
      <c r="P39" s="1"/>
      <c r="Q39" s="38"/>
      <c r="R39" s="1"/>
      <c r="S39" s="1"/>
      <c r="T39" s="25"/>
      <c r="U39" s="25"/>
      <c r="V39" s="56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9"/>
    </row>
    <row r="40" spans="1:38" ht="15" customHeight="1" x14ac:dyDescent="0.25">
      <c r="A40" s="59"/>
      <c r="B40" s="1"/>
      <c r="C40" s="9"/>
      <c r="D40" s="9"/>
      <c r="E40" s="1"/>
      <c r="F40" s="1"/>
      <c r="G40" s="1"/>
      <c r="H40" s="1"/>
      <c r="I40" s="1"/>
      <c r="J40" s="1"/>
      <c r="K40" s="1"/>
      <c r="L40" s="1"/>
      <c r="M40" s="57"/>
      <c r="N40" s="35"/>
      <c r="O40" s="25"/>
      <c r="P40" s="1"/>
      <c r="Q40" s="38"/>
      <c r="R40" s="1"/>
      <c r="S40" s="25"/>
      <c r="T40" s="25"/>
      <c r="U40" s="25"/>
      <c r="V40" s="25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9"/>
    </row>
    <row r="41" spans="1:38" ht="15" customHeight="1" x14ac:dyDescent="0.25">
      <c r="A41" s="59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1"/>
      <c r="Q41" s="38"/>
      <c r="R41" s="1"/>
      <c r="S41" s="1"/>
      <c r="T41" s="25"/>
      <c r="U41" s="25"/>
      <c r="V41" s="56"/>
      <c r="W41" s="56"/>
      <c r="X41" s="25"/>
      <c r="Y41" s="25"/>
      <c r="Z41" s="25"/>
      <c r="AA41" s="25"/>
      <c r="AB41" s="25"/>
      <c r="AC41" s="25"/>
      <c r="AD41" s="25"/>
      <c r="AE41" s="25"/>
      <c r="AF41" s="25"/>
      <c r="AG41" s="9"/>
    </row>
    <row r="42" spans="1:38" ht="1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8"/>
      <c r="O42" s="25"/>
      <c r="P42" s="1"/>
      <c r="Q42" s="38"/>
      <c r="R42" s="1"/>
      <c r="S42" s="1"/>
      <c r="T42" s="25"/>
      <c r="U42" s="25"/>
      <c r="V42" s="56"/>
      <c r="W42" s="1"/>
      <c r="X42" s="1"/>
      <c r="Y42" s="1"/>
      <c r="Z42" s="1"/>
      <c r="AA42" s="1"/>
      <c r="AB42" s="1"/>
      <c r="AC42" s="1"/>
      <c r="AD42" s="1"/>
      <c r="AE42" s="1"/>
      <c r="AF42" s="39"/>
    </row>
    <row r="43" spans="1:38" ht="15" customHeight="1" x14ac:dyDescent="0.25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1"/>
      <c r="Q43" s="38"/>
      <c r="R43" s="1"/>
      <c r="S43" s="1"/>
      <c r="T43" s="25"/>
      <c r="U43" s="25"/>
      <c r="V43" s="56"/>
      <c r="W43" s="1"/>
      <c r="X43" s="1"/>
      <c r="Y43" s="1"/>
      <c r="Z43" s="1"/>
      <c r="AA43" s="1"/>
      <c r="AB43" s="1"/>
      <c r="AC43" s="1"/>
      <c r="AD43" s="1"/>
      <c r="AE43" s="1"/>
      <c r="AF43" s="39"/>
    </row>
    <row r="44" spans="1:38" ht="15" customHeight="1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1"/>
      <c r="Q44" s="38"/>
      <c r="R44" s="1"/>
      <c r="S44" s="1"/>
      <c r="T44" s="25"/>
      <c r="U44" s="25"/>
      <c r="V44" s="56"/>
      <c r="W44" s="1"/>
      <c r="X44" s="1"/>
      <c r="Y44" s="1"/>
      <c r="Z44" s="1"/>
      <c r="AA44" s="1"/>
      <c r="AB44" s="1"/>
      <c r="AC44" s="1"/>
      <c r="AD44" s="1"/>
      <c r="AE44" s="1"/>
      <c r="AF44" s="39"/>
    </row>
    <row r="45" spans="1:38" ht="15" customHeight="1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38"/>
      <c r="R45" s="1"/>
      <c r="S45" s="1"/>
      <c r="T45" s="25"/>
      <c r="U45" s="25"/>
      <c r="V45" s="56"/>
      <c r="W45" s="1"/>
      <c r="X45" s="1"/>
      <c r="Y45" s="1"/>
      <c r="Z45" s="1"/>
      <c r="AA45" s="1"/>
      <c r="AB45" s="1"/>
      <c r="AC45" s="1"/>
      <c r="AD45" s="1"/>
      <c r="AE45" s="1"/>
      <c r="AF45" s="39"/>
    </row>
    <row r="46" spans="1:38" ht="15" customHeight="1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38"/>
      <c r="R46" s="1"/>
      <c r="S46" s="1"/>
      <c r="T46" s="25"/>
      <c r="U46" s="25"/>
      <c r="V46" s="56"/>
      <c r="W46" s="1"/>
      <c r="X46" s="1"/>
      <c r="Y46" s="1"/>
      <c r="Z46" s="1"/>
      <c r="AA46" s="1"/>
      <c r="AB46" s="1"/>
      <c r="AC46" s="1"/>
      <c r="AD46" s="1"/>
      <c r="AE46" s="1"/>
      <c r="AF46" s="3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2023-02-10T16:23:53Z</dcterms:modified>
</cp:coreProperties>
</file>